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400" windowHeight="12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'Sheet1'!$A$1:$U$59</definedName>
  </definedNames>
  <calcPr fullCalcOnLoad="1"/>
</workbook>
</file>

<file path=xl/sharedStrings.xml><?xml version="1.0" encoding="utf-8"?>
<sst xmlns="http://schemas.openxmlformats.org/spreadsheetml/2006/main" count="37" uniqueCount="35">
  <si>
    <t>Työ nro</t>
  </si>
  <si>
    <t>Päiväys</t>
  </si>
  <si>
    <t>Sivu</t>
  </si>
  <si>
    <t>Tekijä</t>
  </si>
  <si>
    <t>Kohde</t>
  </si>
  <si>
    <t>Sisältö</t>
  </si>
  <si>
    <t>Pvm</t>
  </si>
  <si>
    <t>S.kost</t>
  </si>
  <si>
    <t>Lämpö</t>
  </si>
  <si>
    <t>Syvyys</t>
  </si>
  <si>
    <t>Ilm. tih.</t>
  </si>
  <si>
    <r>
      <t>Abs.H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</si>
  <si>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p</t>
    </r>
  </si>
  <si>
    <t>MP</t>
  </si>
  <si>
    <t>RH%</t>
  </si>
  <si>
    <t>C</t>
  </si>
  <si>
    <t>mm</t>
  </si>
  <si>
    <r>
      <t>kg/m</t>
    </r>
    <r>
      <rPr>
        <vertAlign val="superscript"/>
        <sz val="10"/>
        <rFont val="Arial"/>
        <family val="2"/>
      </rPr>
      <t>3</t>
    </r>
  </si>
  <si>
    <r>
      <t>g/m</t>
    </r>
    <r>
      <rPr>
        <vertAlign val="superscript"/>
        <sz val="10"/>
        <rFont val="Arial"/>
        <family val="2"/>
      </rPr>
      <t>3</t>
    </r>
  </si>
  <si>
    <t>g/kg</t>
  </si>
  <si>
    <t>Pa</t>
  </si>
  <si>
    <t>Materiaali</t>
  </si>
  <si>
    <t>HUOM.</t>
  </si>
  <si>
    <r>
      <t>Rotronic</t>
    </r>
    <r>
      <rPr>
        <sz val="10"/>
        <rFont val="Arial"/>
        <family val="0"/>
      </rPr>
      <t>-suhteellisen kosteuden mittari</t>
    </r>
  </si>
  <si>
    <t>Havaintoja /pohjapiirustus</t>
  </si>
  <si>
    <t>1920090</t>
  </si>
  <si>
    <t>20.02.2003</t>
  </si>
  <si>
    <t>JoR</t>
  </si>
  <si>
    <t>1/1</t>
  </si>
  <si>
    <t>Hevboshaan koulu</t>
  </si>
  <si>
    <t>Luokka 119, OT 3, keittiön vastaisen seinän kosteusm.</t>
  </si>
  <si>
    <t>Huonetilan ilma</t>
  </si>
  <si>
    <t>Ulkoilma</t>
  </si>
  <si>
    <t>Betoni</t>
  </si>
  <si>
    <t>Mineraalivilla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</si>
</sst>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3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4" fontId="0" fillId="0" borderId="21" xfId="0" applyNumberForma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3" xfId="0" applyFont="1" applyBorder="1" applyAlignment="1" applyProtection="1">
      <alignment vertical="top"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0" fillId="3" borderId="31" xfId="0" applyFill="1" applyBorder="1" applyAlignment="1" applyProtection="1">
      <alignment/>
      <protection/>
    </xf>
    <xf numFmtId="0" fontId="0" fillId="4" borderId="3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75" zoomScaleNormal="75" workbookViewId="0" topLeftCell="A1">
      <selection activeCell="N26" sqref="N26"/>
    </sheetView>
  </sheetViews>
  <sheetFormatPr defaultColWidth="9.140625" defaultRowHeight="12.75"/>
  <cols>
    <col min="2" max="2" width="10.140625" style="0" bestFit="1" customWidth="1"/>
    <col min="6" max="7" width="8.28125" style="0" bestFit="1" customWidth="1"/>
    <col min="8" max="8" width="6.00390625" style="0" bestFit="1" customWidth="1"/>
    <col min="9" max="9" width="9.28125" style="0" customWidth="1"/>
    <col min="10" max="10" width="11.421875" style="0" customWidth="1"/>
    <col min="11" max="20" width="9.7109375" style="0" customWidth="1"/>
    <col min="21" max="21" width="12.00390625" style="0" customWidth="1"/>
  </cols>
  <sheetData>
    <row r="1" spans="1:21" ht="19.5" customHeight="1" thickBot="1">
      <c r="A1" s="23"/>
      <c r="B1" s="24"/>
      <c r="C1" s="24"/>
      <c r="D1" s="24"/>
      <c r="E1" s="25"/>
      <c r="F1" s="21" t="s">
        <v>0</v>
      </c>
      <c r="G1" s="58" t="s">
        <v>25</v>
      </c>
      <c r="H1" s="59"/>
      <c r="I1" s="22" t="s">
        <v>2</v>
      </c>
      <c r="J1" s="57" t="s">
        <v>28</v>
      </c>
      <c r="K1" s="51" t="s">
        <v>24</v>
      </c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ht="19.5" customHeight="1" thickBot="1">
      <c r="A2" s="31"/>
      <c r="B2" s="32"/>
      <c r="C2" s="32"/>
      <c r="D2" s="32"/>
      <c r="E2" s="33"/>
      <c r="F2" s="22" t="s">
        <v>1</v>
      </c>
      <c r="G2" s="57" t="s">
        <v>26</v>
      </c>
      <c r="H2" s="59"/>
      <c r="I2" s="22" t="s">
        <v>3</v>
      </c>
      <c r="J2" s="57" t="s">
        <v>27</v>
      </c>
      <c r="K2" s="40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ht="9" customHeight="1">
      <c r="A3" s="27" t="s">
        <v>4</v>
      </c>
      <c r="B3" s="28"/>
      <c r="C3" s="28"/>
      <c r="D3" s="28"/>
      <c r="E3" s="29"/>
      <c r="F3" s="27" t="s">
        <v>5</v>
      </c>
      <c r="G3" s="30"/>
      <c r="H3" s="24"/>
      <c r="I3" s="24"/>
      <c r="J3" s="24"/>
      <c r="K3" s="40"/>
      <c r="L3" s="38"/>
      <c r="M3" s="38"/>
      <c r="N3" s="38"/>
      <c r="O3" s="38"/>
      <c r="P3" s="38"/>
      <c r="Q3" s="38"/>
      <c r="R3" s="38"/>
      <c r="S3" s="38"/>
      <c r="T3" s="38"/>
      <c r="U3" s="39"/>
    </row>
    <row r="4" spans="1:21" ht="13.5" thickBot="1">
      <c r="A4" s="52" t="s">
        <v>29</v>
      </c>
      <c r="B4" s="53"/>
      <c r="C4" s="53"/>
      <c r="D4" s="53"/>
      <c r="E4" s="54"/>
      <c r="F4" s="55" t="s">
        <v>30</v>
      </c>
      <c r="G4" s="56"/>
      <c r="H4" s="56"/>
      <c r="I4" s="56"/>
      <c r="J4" s="56"/>
      <c r="K4" s="40"/>
      <c r="L4" s="38"/>
      <c r="M4" s="38"/>
      <c r="N4" s="38"/>
      <c r="O4" s="38"/>
      <c r="P4" s="38"/>
      <c r="Q4" s="38"/>
      <c r="R4" s="38"/>
      <c r="S4" s="38"/>
      <c r="T4" s="38"/>
      <c r="U4" s="39"/>
    </row>
    <row r="5" spans="1:21" ht="13.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40"/>
      <c r="L5" s="38"/>
      <c r="M5" s="38"/>
      <c r="N5" s="38"/>
      <c r="O5" s="38"/>
      <c r="P5" s="38"/>
      <c r="Q5" s="38"/>
      <c r="R5" s="38"/>
      <c r="S5" s="38"/>
      <c r="T5" s="38"/>
      <c r="U5" s="39"/>
    </row>
    <row r="6" spans="1:21" ht="13.5" thickBot="1">
      <c r="A6" s="34" t="s">
        <v>23</v>
      </c>
      <c r="B6" s="19"/>
      <c r="C6" s="19"/>
      <c r="D6" s="19"/>
      <c r="E6" s="19"/>
      <c r="F6" s="19"/>
      <c r="G6" s="19"/>
      <c r="H6" s="19"/>
      <c r="I6" s="19"/>
      <c r="J6" s="20"/>
      <c r="K6" s="40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3.5" thickBot="1">
      <c r="A7" s="18" t="s">
        <v>6</v>
      </c>
      <c r="B7" s="44"/>
      <c r="C7" s="35"/>
      <c r="D7" s="35"/>
      <c r="E7" s="35"/>
      <c r="F7" s="35"/>
      <c r="G7" s="35"/>
      <c r="H7" s="35"/>
      <c r="I7" s="19"/>
      <c r="J7" s="20"/>
      <c r="K7" s="40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6.5" thickBot="1">
      <c r="A8" s="1"/>
      <c r="B8" s="1" t="s">
        <v>7</v>
      </c>
      <c r="C8" s="1" t="s">
        <v>8</v>
      </c>
      <c r="D8" s="1" t="s">
        <v>9</v>
      </c>
      <c r="E8" s="2" t="s">
        <v>10</v>
      </c>
      <c r="F8" s="3" t="s">
        <v>11</v>
      </c>
      <c r="G8" s="4" t="s">
        <v>11</v>
      </c>
      <c r="H8" s="5" t="s">
        <v>12</v>
      </c>
      <c r="I8" s="1" t="s">
        <v>21</v>
      </c>
      <c r="J8" s="26" t="s">
        <v>22</v>
      </c>
      <c r="K8" s="40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1" ht="15" thickBot="1">
      <c r="A9" s="1" t="s">
        <v>13</v>
      </c>
      <c r="B9" s="1" t="s">
        <v>14</v>
      </c>
      <c r="C9" s="1" t="s">
        <v>15</v>
      </c>
      <c r="D9" s="1" t="s">
        <v>16</v>
      </c>
      <c r="E9" s="2" t="s">
        <v>17</v>
      </c>
      <c r="F9" s="3" t="s">
        <v>18</v>
      </c>
      <c r="G9" s="4" t="s">
        <v>19</v>
      </c>
      <c r="H9" s="5" t="s">
        <v>20</v>
      </c>
      <c r="I9" s="1"/>
      <c r="J9" s="1"/>
      <c r="K9" s="40"/>
      <c r="L9" s="38"/>
      <c r="M9" s="38"/>
      <c r="N9" s="38"/>
      <c r="O9" s="38"/>
      <c r="P9" s="38"/>
      <c r="Q9" s="38"/>
      <c r="R9" s="38"/>
      <c r="S9" s="38"/>
      <c r="T9" s="38"/>
      <c r="U9" s="39"/>
    </row>
    <row r="10" spans="1:21" ht="12.75">
      <c r="A10" s="14">
        <v>1</v>
      </c>
      <c r="B10" s="15">
        <v>74.8</v>
      </c>
      <c r="C10" s="15">
        <v>19.1</v>
      </c>
      <c r="D10" s="15">
        <v>220</v>
      </c>
      <c r="E10" s="6">
        <f aca="true" t="shared" si="0" ref="E10:E20">SUM((101325-H10)*(28.96/(8314.3*(273+C10)))+F10/1000)</f>
        <v>1.2008053281007522</v>
      </c>
      <c r="F10" s="7">
        <f aca="true" t="shared" si="1" ref="F10:F20">SUM((10^-3*(4.85+3.47*(C10/10)+0.945*(C10/10)^2+0.158*(C10/10)^3+0.0281*(C10/10)^4))*B10*10)</f>
        <v>12.267237940385868</v>
      </c>
      <c r="G10" s="8">
        <f aca="true" t="shared" si="2" ref="G10:G20">SUM(F10/E10)</f>
        <v>10.215842362881821</v>
      </c>
      <c r="H10" s="9">
        <f>SUM(F10*10^-3*461.4*(273+C10))</f>
        <v>1653.316257381229</v>
      </c>
      <c r="I10" s="45" t="s">
        <v>33</v>
      </c>
      <c r="J10" s="46"/>
      <c r="K10" s="40"/>
      <c r="L10" s="38"/>
      <c r="M10" s="38"/>
      <c r="N10" s="38"/>
      <c r="O10" s="38"/>
      <c r="P10" s="38"/>
      <c r="Q10" s="38"/>
      <c r="R10" s="38"/>
      <c r="S10" s="38"/>
      <c r="T10" s="38"/>
      <c r="U10" s="39"/>
    </row>
    <row r="11" spans="1:21" ht="13.5" thickBot="1">
      <c r="A11" s="14">
        <v>2</v>
      </c>
      <c r="B11" s="15">
        <v>70.1</v>
      </c>
      <c r="C11" s="15">
        <v>19.1</v>
      </c>
      <c r="D11" s="15">
        <v>150</v>
      </c>
      <c r="E11" s="6">
        <f t="shared" si="0"/>
        <v>1.2012163759513235</v>
      </c>
      <c r="F11" s="7">
        <f t="shared" si="1"/>
        <v>11.496435556431141</v>
      </c>
      <c r="G11" s="8">
        <f t="shared" si="2"/>
        <v>9.570661694756156</v>
      </c>
      <c r="H11" s="9">
        <f aca="true" t="shared" si="3" ref="H11:H20">SUM(F11*10^-3*461.4*(273+20))</f>
        <v>1554.2054221610372</v>
      </c>
      <c r="I11" s="66" t="s">
        <v>34</v>
      </c>
      <c r="J11" s="48"/>
      <c r="K11" s="40"/>
      <c r="L11" s="38"/>
      <c r="M11" s="38"/>
      <c r="N11" s="38"/>
      <c r="O11" s="38"/>
      <c r="P11" s="38"/>
      <c r="Q11" s="38"/>
      <c r="R11" s="38"/>
      <c r="S11" s="38"/>
      <c r="T11" s="38"/>
      <c r="U11" s="39"/>
    </row>
    <row r="12" spans="1:21" ht="12.75">
      <c r="A12" s="14">
        <v>3</v>
      </c>
      <c r="B12" s="15">
        <v>75.9</v>
      </c>
      <c r="C12" s="15">
        <v>19</v>
      </c>
      <c r="D12" s="15">
        <v>230</v>
      </c>
      <c r="E12" s="6">
        <f t="shared" si="0"/>
        <v>1.2010855655750732</v>
      </c>
      <c r="F12" s="7">
        <f t="shared" si="1"/>
        <v>12.37501987359</v>
      </c>
      <c r="G12" s="8">
        <f t="shared" si="2"/>
        <v>10.303195899007335</v>
      </c>
      <c r="H12" s="9">
        <f t="shared" si="3"/>
        <v>1672.9814117146066</v>
      </c>
      <c r="I12" s="45" t="s">
        <v>33</v>
      </c>
      <c r="J12" s="48"/>
      <c r="K12" s="40"/>
      <c r="L12" s="38"/>
      <c r="M12" s="38"/>
      <c r="N12" s="38"/>
      <c r="O12" s="38"/>
      <c r="P12" s="38"/>
      <c r="Q12" s="38"/>
      <c r="R12" s="38"/>
      <c r="S12" s="38"/>
      <c r="T12" s="38"/>
      <c r="U12" s="39"/>
    </row>
    <row r="13" spans="1:21" ht="12.75">
      <c r="A13" s="14">
        <v>4</v>
      </c>
      <c r="B13" s="15"/>
      <c r="C13" s="15"/>
      <c r="D13" s="15"/>
      <c r="E13" s="6">
        <f t="shared" si="0"/>
        <v>1.2927865706812822</v>
      </c>
      <c r="F13" s="7">
        <f t="shared" si="1"/>
        <v>0</v>
      </c>
      <c r="G13" s="8">
        <f t="shared" si="2"/>
        <v>0</v>
      </c>
      <c r="H13" s="9">
        <f t="shared" si="3"/>
        <v>0</v>
      </c>
      <c r="I13" s="68"/>
      <c r="J13" s="48"/>
      <c r="K13" s="40"/>
      <c r="L13" s="38"/>
      <c r="M13" s="38"/>
      <c r="N13" s="38"/>
      <c r="O13" s="38"/>
      <c r="P13" s="38"/>
      <c r="Q13" s="38"/>
      <c r="R13" s="38"/>
      <c r="S13" s="38"/>
      <c r="T13" s="38"/>
      <c r="U13" s="39"/>
    </row>
    <row r="14" spans="1:21" ht="12.75">
      <c r="A14" s="14">
        <v>5</v>
      </c>
      <c r="B14" s="15"/>
      <c r="C14" s="15"/>
      <c r="D14" s="15"/>
      <c r="E14" s="6">
        <f t="shared" si="0"/>
        <v>1.2927865706812822</v>
      </c>
      <c r="F14" s="7">
        <f t="shared" si="1"/>
        <v>0</v>
      </c>
      <c r="G14" s="8">
        <f t="shared" si="2"/>
        <v>0</v>
      </c>
      <c r="H14" s="9">
        <f t="shared" si="3"/>
        <v>0</v>
      </c>
      <c r="I14" s="47"/>
      <c r="J14" s="48"/>
      <c r="K14" s="40"/>
      <c r="L14" s="38"/>
      <c r="M14" s="38"/>
      <c r="N14" s="38"/>
      <c r="O14" s="38"/>
      <c r="P14" s="38"/>
      <c r="Q14" s="38"/>
      <c r="R14" s="38"/>
      <c r="S14" s="38"/>
      <c r="T14" s="38"/>
      <c r="U14" s="39"/>
    </row>
    <row r="15" spans="1:21" ht="12.75">
      <c r="A15" s="14">
        <v>6</v>
      </c>
      <c r="B15" s="15"/>
      <c r="C15" s="15"/>
      <c r="D15" s="15"/>
      <c r="E15" s="6">
        <f t="shared" si="0"/>
        <v>1.2927865706812822</v>
      </c>
      <c r="F15" s="7">
        <f t="shared" si="1"/>
        <v>0</v>
      </c>
      <c r="G15" s="8">
        <f t="shared" si="2"/>
        <v>0</v>
      </c>
      <c r="H15" s="9">
        <f t="shared" si="3"/>
        <v>0</v>
      </c>
      <c r="I15" s="68"/>
      <c r="J15" s="48"/>
      <c r="K15" s="40"/>
      <c r="L15" s="38"/>
      <c r="M15" s="38"/>
      <c r="N15" s="38"/>
      <c r="O15" s="38"/>
      <c r="P15" s="38"/>
      <c r="Q15" s="38"/>
      <c r="R15" s="38"/>
      <c r="S15" s="38"/>
      <c r="T15" s="38"/>
      <c r="U15" s="39"/>
    </row>
    <row r="16" spans="1:21" ht="12.75">
      <c r="A16" s="14">
        <v>7</v>
      </c>
      <c r="B16" s="15"/>
      <c r="C16" s="15"/>
      <c r="D16" s="15"/>
      <c r="E16" s="6">
        <f t="shared" si="0"/>
        <v>1.2927865706812822</v>
      </c>
      <c r="F16" s="7">
        <f t="shared" si="1"/>
        <v>0</v>
      </c>
      <c r="G16" s="8">
        <f t="shared" si="2"/>
        <v>0</v>
      </c>
      <c r="H16" s="9">
        <f t="shared" si="3"/>
        <v>0</v>
      </c>
      <c r="I16" s="68"/>
      <c r="J16" s="48"/>
      <c r="K16" s="40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12.75">
      <c r="A17" s="14">
        <v>8</v>
      </c>
      <c r="B17" s="15"/>
      <c r="C17" s="15"/>
      <c r="D17" s="15"/>
      <c r="E17" s="6">
        <f t="shared" si="0"/>
        <v>1.2927865706812822</v>
      </c>
      <c r="F17" s="7">
        <f t="shared" si="1"/>
        <v>0</v>
      </c>
      <c r="G17" s="8">
        <f t="shared" si="2"/>
        <v>0</v>
      </c>
      <c r="H17" s="9">
        <f t="shared" si="3"/>
        <v>0</v>
      </c>
      <c r="I17" s="68"/>
      <c r="J17" s="48"/>
      <c r="K17" s="40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12.75">
      <c r="A18" s="14">
        <v>9</v>
      </c>
      <c r="B18" s="15"/>
      <c r="C18" s="15"/>
      <c r="D18" s="15"/>
      <c r="E18" s="6">
        <f t="shared" si="0"/>
        <v>1.2927865706812822</v>
      </c>
      <c r="F18" s="7">
        <f t="shared" si="1"/>
        <v>0</v>
      </c>
      <c r="G18" s="8">
        <f t="shared" si="2"/>
        <v>0</v>
      </c>
      <c r="H18" s="9">
        <f t="shared" si="3"/>
        <v>0</v>
      </c>
      <c r="I18" s="68"/>
      <c r="J18" s="48"/>
      <c r="K18" s="40"/>
      <c r="L18" s="38"/>
      <c r="M18" s="38"/>
      <c r="N18" s="38"/>
      <c r="O18" s="38"/>
      <c r="P18" s="38"/>
      <c r="Q18" s="38"/>
      <c r="R18" s="38"/>
      <c r="S18" s="38"/>
      <c r="T18" s="38"/>
      <c r="U18" s="39"/>
    </row>
    <row r="19" spans="1:21" ht="12.75">
      <c r="A19" s="60">
        <v>10</v>
      </c>
      <c r="B19" s="61"/>
      <c r="C19" s="61"/>
      <c r="D19" s="61"/>
      <c r="E19" s="62">
        <f t="shared" si="0"/>
        <v>1.2927865706812822</v>
      </c>
      <c r="F19" s="63">
        <f t="shared" si="1"/>
        <v>0</v>
      </c>
      <c r="G19" s="64">
        <f t="shared" si="2"/>
        <v>0</v>
      </c>
      <c r="H19" s="65">
        <f t="shared" si="3"/>
        <v>0</v>
      </c>
      <c r="I19" s="47"/>
      <c r="J19" s="67"/>
      <c r="K19" s="40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13.5" thickBot="1">
      <c r="A20" s="16">
        <v>11</v>
      </c>
      <c r="B20" s="17"/>
      <c r="C20" s="17"/>
      <c r="D20" s="17"/>
      <c r="E20" s="10">
        <f t="shared" si="0"/>
        <v>1.2927865706812822</v>
      </c>
      <c r="F20" s="11">
        <f t="shared" si="1"/>
        <v>0</v>
      </c>
      <c r="G20" s="12">
        <f t="shared" si="2"/>
        <v>0</v>
      </c>
      <c r="H20" s="13">
        <f t="shared" si="3"/>
        <v>0</v>
      </c>
      <c r="I20" s="49"/>
      <c r="J20" s="5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40"/>
      <c r="L21" s="38"/>
      <c r="M21" s="38"/>
      <c r="N21" s="38"/>
      <c r="O21" s="38"/>
      <c r="P21" s="38"/>
      <c r="Q21" s="38"/>
      <c r="R21" s="38"/>
      <c r="S21" s="38"/>
      <c r="T21" s="38"/>
      <c r="U21" s="39"/>
    </row>
    <row r="22" spans="1:21" ht="12.75">
      <c r="A22" s="40"/>
      <c r="B22" s="38"/>
      <c r="C22" s="38"/>
      <c r="D22" s="38"/>
      <c r="E22" s="38"/>
      <c r="F22" s="38"/>
      <c r="G22" s="38"/>
      <c r="H22" s="38"/>
      <c r="I22" s="38"/>
      <c r="J22" s="39"/>
      <c r="K22" s="40"/>
      <c r="L22" s="38"/>
      <c r="M22" s="38"/>
      <c r="N22" s="38"/>
      <c r="O22" s="38"/>
      <c r="P22" s="38"/>
      <c r="Q22" s="38"/>
      <c r="R22" s="38"/>
      <c r="S22" s="38"/>
      <c r="T22" s="38"/>
      <c r="U22" s="39"/>
    </row>
    <row r="23" spans="1:21" ht="13.5" thickBot="1">
      <c r="A23" s="81" t="s">
        <v>31</v>
      </c>
      <c r="B23" s="71"/>
      <c r="C23" s="71"/>
      <c r="D23" s="71"/>
      <c r="E23" s="72"/>
      <c r="F23" s="72"/>
      <c r="G23" s="72"/>
      <c r="H23" s="72"/>
      <c r="I23" s="71"/>
      <c r="J23" s="71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</row>
    <row r="24" spans="1:21" ht="13.5" thickBot="1">
      <c r="A24" s="73"/>
      <c r="B24" s="74">
        <v>19.8</v>
      </c>
      <c r="C24" s="74">
        <v>20.8</v>
      </c>
      <c r="D24" s="74"/>
      <c r="E24" s="75">
        <f>SUM((101325-H24)*(28.96/(8314.3*(273+C24)))+F24/1000)</f>
        <v>1.1991012568250983</v>
      </c>
      <c r="F24" s="76">
        <f>SUM((10^-3*(4.85+3.47*(C24/10)+0.945*(C24/10)^2+0.158*(C24/10)^3+0.0281*(C24/10)^4))*B24*10)</f>
        <v>3.584561211906048</v>
      </c>
      <c r="G24" s="77">
        <f>SUM(F24/E24)</f>
        <v>2.989373242253965</v>
      </c>
      <c r="H24" s="78">
        <f>SUM(F24*10^-3*461.4*(273+20))</f>
        <v>484.597547149821</v>
      </c>
      <c r="I24" s="79"/>
      <c r="J24" s="80"/>
      <c r="K24" s="40"/>
      <c r="L24" s="38"/>
      <c r="M24" s="38"/>
      <c r="N24" s="38"/>
      <c r="O24" s="38"/>
      <c r="P24" s="38"/>
      <c r="Q24" s="38"/>
      <c r="R24" s="38"/>
      <c r="S24" s="38"/>
      <c r="T24" s="38"/>
      <c r="U24" s="39"/>
    </row>
    <row r="25" spans="1:21" ht="12.75">
      <c r="A25" s="40"/>
      <c r="H25" s="38"/>
      <c r="J25" s="39"/>
      <c r="K25" s="40"/>
      <c r="L25" s="38"/>
      <c r="M25" s="38"/>
      <c r="N25" s="38"/>
      <c r="O25" s="38"/>
      <c r="P25" s="38"/>
      <c r="Q25" s="38"/>
      <c r="R25" s="38"/>
      <c r="S25" s="38"/>
      <c r="T25" s="38"/>
      <c r="U25" s="39"/>
    </row>
    <row r="26" spans="1:21" ht="12.75">
      <c r="A26" s="40"/>
      <c r="B26" s="38"/>
      <c r="C26" s="38"/>
      <c r="D26" s="38"/>
      <c r="E26" s="38"/>
      <c r="F26" s="38"/>
      <c r="G26" s="38"/>
      <c r="H26" s="38"/>
      <c r="I26" s="38"/>
      <c r="J26" s="39"/>
      <c r="K26" s="40"/>
      <c r="L26" s="38"/>
      <c r="M26" s="38"/>
      <c r="N26" s="38"/>
      <c r="O26" s="38"/>
      <c r="P26" s="38"/>
      <c r="Q26" s="38"/>
      <c r="R26" s="38"/>
      <c r="S26" s="38"/>
      <c r="T26" s="38"/>
      <c r="U26" s="39"/>
    </row>
    <row r="27" spans="1:21" ht="13.5" thickBot="1">
      <c r="A27" s="82" t="s">
        <v>32</v>
      </c>
      <c r="B27" s="38"/>
      <c r="C27" s="38"/>
      <c r="D27" s="38"/>
      <c r="E27" s="38"/>
      <c r="F27" s="38"/>
      <c r="G27" s="38"/>
      <c r="H27" s="38"/>
      <c r="I27" s="38"/>
      <c r="J27" s="39"/>
      <c r="K27" s="40"/>
      <c r="L27" s="38"/>
      <c r="M27" s="38"/>
      <c r="N27" s="38"/>
      <c r="O27" s="38"/>
      <c r="P27" s="38"/>
      <c r="Q27" s="38"/>
      <c r="R27" s="38"/>
      <c r="S27" s="38"/>
      <c r="T27" s="38"/>
      <c r="U27" s="39"/>
    </row>
    <row r="28" spans="1:21" ht="13.5" thickBot="1">
      <c r="A28" s="73"/>
      <c r="B28" s="74">
        <v>74.1</v>
      </c>
      <c r="C28" s="74">
        <v>0.1</v>
      </c>
      <c r="D28" s="74"/>
      <c r="E28" s="75">
        <f>SUM((101325-H28)*(28.96/(8314.3*(273+C28)))+F28/1000)</f>
        <v>1.2896917322348183</v>
      </c>
      <c r="F28" s="76">
        <f>SUM((10^-3*(4.85+3.47*(C28/10)+0.945*(C28/10)^2+0.158*(C28/10)^3+0.0281*(C28/10)^4))*B28*10)</f>
        <v>3.6196328417862205</v>
      </c>
      <c r="G28" s="77">
        <f>SUM(F28/E28)</f>
        <v>2.8065876141688584</v>
      </c>
      <c r="H28" s="78">
        <f>SUM(F28*10^-3*461.4*(273+20))</f>
        <v>489.33888780764744</v>
      </c>
      <c r="I28" s="79"/>
      <c r="J28" s="80"/>
      <c r="K28" s="40"/>
      <c r="L28" s="38"/>
      <c r="M28" s="38"/>
      <c r="N28" s="38"/>
      <c r="O28" s="38"/>
      <c r="P28" s="38"/>
      <c r="Q28" s="38"/>
      <c r="R28" s="38"/>
      <c r="S28" s="38"/>
      <c r="T28" s="38"/>
      <c r="U28" s="39"/>
    </row>
    <row r="29" spans="1:21" ht="12.75">
      <c r="A29" s="40"/>
      <c r="B29" s="38"/>
      <c r="C29" s="38"/>
      <c r="D29" s="38"/>
      <c r="E29" s="38"/>
      <c r="F29" s="38"/>
      <c r="G29" s="38"/>
      <c r="H29" s="38"/>
      <c r="I29" s="38"/>
      <c r="J29" s="39"/>
      <c r="K29" s="40"/>
      <c r="L29" s="38"/>
      <c r="M29" s="38"/>
      <c r="N29" s="38"/>
      <c r="O29" s="38"/>
      <c r="P29" s="38"/>
      <c r="Q29" s="38"/>
      <c r="R29" s="38"/>
      <c r="S29" s="38"/>
      <c r="T29" s="38"/>
      <c r="U29" s="39"/>
    </row>
    <row r="30" spans="1:21" ht="12.75">
      <c r="A30" s="40"/>
      <c r="B30" s="38"/>
      <c r="C30" s="38"/>
      <c r="D30" s="38"/>
      <c r="E30" s="38"/>
      <c r="F30" s="38"/>
      <c r="G30" s="38"/>
      <c r="H30" s="38"/>
      <c r="I30" s="38"/>
      <c r="J30" s="39"/>
      <c r="K30" s="40"/>
      <c r="L30" s="38"/>
      <c r="M30" s="38"/>
      <c r="N30" s="38"/>
      <c r="O30" s="38"/>
      <c r="P30" s="38"/>
      <c r="Q30" s="38"/>
      <c r="R30" s="38"/>
      <c r="S30" s="38"/>
      <c r="T30" s="38"/>
      <c r="U30" s="39"/>
    </row>
    <row r="31" spans="1:21" ht="12.75">
      <c r="A31" s="40"/>
      <c r="B31" s="38"/>
      <c r="C31" s="38"/>
      <c r="D31" s="38"/>
      <c r="E31" s="38"/>
      <c r="F31" s="38"/>
      <c r="G31" s="38"/>
      <c r="H31" s="38"/>
      <c r="J31" s="39"/>
      <c r="K31" s="40"/>
      <c r="L31" s="38"/>
      <c r="M31" s="38"/>
      <c r="N31" s="38"/>
      <c r="O31" s="38"/>
      <c r="P31" s="38"/>
      <c r="Q31" s="38"/>
      <c r="R31" s="38"/>
      <c r="S31" s="38"/>
      <c r="T31" s="38"/>
      <c r="U31" s="39"/>
    </row>
    <row r="32" spans="1:21" ht="12.75">
      <c r="A32" s="40"/>
      <c r="B32" s="38"/>
      <c r="C32" s="38"/>
      <c r="D32" s="38"/>
      <c r="E32" s="38"/>
      <c r="F32" s="38"/>
      <c r="G32" s="38"/>
      <c r="H32" s="38"/>
      <c r="I32" s="38"/>
      <c r="J32" s="39"/>
      <c r="K32" s="40"/>
      <c r="L32" s="38"/>
      <c r="M32" s="38"/>
      <c r="N32" s="38"/>
      <c r="O32" s="38"/>
      <c r="P32" s="38"/>
      <c r="Q32" s="38"/>
      <c r="R32" s="38"/>
      <c r="S32" s="38"/>
      <c r="T32" s="38"/>
      <c r="U32" s="39"/>
    </row>
    <row r="33" spans="1:21" ht="12.75">
      <c r="A33" s="40"/>
      <c r="B33" s="38"/>
      <c r="C33" s="38"/>
      <c r="D33" s="38"/>
      <c r="E33" s="38"/>
      <c r="F33" s="38"/>
      <c r="G33" s="38"/>
      <c r="H33" s="38"/>
      <c r="I33" s="38"/>
      <c r="J33" s="39"/>
      <c r="K33" s="40"/>
      <c r="L33" s="38"/>
      <c r="M33" s="38"/>
      <c r="N33" s="38"/>
      <c r="O33" s="38"/>
      <c r="P33" s="38"/>
      <c r="Q33" s="38"/>
      <c r="R33" s="38"/>
      <c r="S33" s="38"/>
      <c r="T33" s="38"/>
      <c r="U33" s="39"/>
    </row>
    <row r="34" spans="1:21" ht="12.75">
      <c r="A34" s="40"/>
      <c r="B34" s="38"/>
      <c r="C34" s="38"/>
      <c r="D34" s="38"/>
      <c r="E34" s="38"/>
      <c r="F34" s="38"/>
      <c r="G34" s="38"/>
      <c r="H34" s="38"/>
      <c r="I34" s="38"/>
      <c r="J34" s="39"/>
      <c r="K34" s="40"/>
      <c r="L34" s="38"/>
      <c r="M34" s="38"/>
      <c r="N34" s="38"/>
      <c r="O34" s="38"/>
      <c r="P34" s="38"/>
      <c r="Q34" s="38"/>
      <c r="R34" s="38"/>
      <c r="S34" s="38"/>
      <c r="T34" s="38"/>
      <c r="U34" s="39"/>
    </row>
    <row r="35" spans="1:21" ht="12.75">
      <c r="A35" s="40"/>
      <c r="B35" s="38"/>
      <c r="C35" s="38"/>
      <c r="D35" s="38"/>
      <c r="E35" s="38"/>
      <c r="F35" s="38"/>
      <c r="G35" s="38"/>
      <c r="H35" s="38"/>
      <c r="I35" s="38"/>
      <c r="J35" s="39"/>
      <c r="K35" s="40"/>
      <c r="L35" s="38"/>
      <c r="M35" s="38"/>
      <c r="N35" s="38"/>
      <c r="O35" s="38"/>
      <c r="P35" s="38"/>
      <c r="Q35" s="38"/>
      <c r="R35" s="38"/>
      <c r="S35" s="38"/>
      <c r="T35" s="38"/>
      <c r="U35" s="39"/>
    </row>
    <row r="36" spans="1:21" ht="12.75">
      <c r="A36" s="40"/>
      <c r="B36" s="38"/>
      <c r="C36" s="38"/>
      <c r="D36" s="38"/>
      <c r="E36" s="38"/>
      <c r="F36" s="38"/>
      <c r="G36" s="38"/>
      <c r="H36" s="38"/>
      <c r="I36" s="38"/>
      <c r="J36" s="39"/>
      <c r="K36" s="40"/>
      <c r="L36" s="38"/>
      <c r="M36" s="38"/>
      <c r="N36" s="38"/>
      <c r="O36" s="38"/>
      <c r="P36" s="38"/>
      <c r="Q36" s="38"/>
      <c r="R36" s="38"/>
      <c r="S36" s="38"/>
      <c r="T36" s="38"/>
      <c r="U36" s="39"/>
    </row>
    <row r="37" spans="1:21" ht="12.75">
      <c r="A37" s="40"/>
      <c r="B37" s="38"/>
      <c r="C37" s="38"/>
      <c r="D37" s="38"/>
      <c r="E37" s="38"/>
      <c r="F37" s="38"/>
      <c r="G37" s="38"/>
      <c r="H37" s="38"/>
      <c r="I37" s="38"/>
      <c r="J37" s="39"/>
      <c r="K37" s="38"/>
      <c r="L37" s="38"/>
      <c r="M37" s="38"/>
      <c r="N37" s="38"/>
      <c r="O37" s="38"/>
      <c r="P37" s="38"/>
      <c r="Q37" s="38"/>
      <c r="R37" s="38"/>
      <c r="S37" s="38"/>
      <c r="U37" s="39"/>
    </row>
    <row r="38" spans="1:21" ht="12.75">
      <c r="A38" s="40"/>
      <c r="B38" s="38"/>
      <c r="C38" s="38"/>
      <c r="D38" s="38"/>
      <c r="E38" s="38"/>
      <c r="F38" s="38"/>
      <c r="G38" s="38"/>
      <c r="H38" s="38"/>
      <c r="I38" s="38"/>
      <c r="J38" s="39"/>
      <c r="K38" s="38"/>
      <c r="L38" s="38"/>
      <c r="M38" s="38"/>
      <c r="N38" s="38"/>
      <c r="O38" s="38"/>
      <c r="P38" s="38"/>
      <c r="Q38" s="38"/>
      <c r="R38" s="38"/>
      <c r="S38" s="38"/>
      <c r="U38" s="39"/>
    </row>
    <row r="39" spans="1:21" ht="12.75">
      <c r="A39" s="40"/>
      <c r="B39" s="38"/>
      <c r="C39" s="38"/>
      <c r="D39" s="38"/>
      <c r="E39" s="38"/>
      <c r="F39" s="38"/>
      <c r="G39" s="38"/>
      <c r="H39" s="38"/>
      <c r="I39" s="38"/>
      <c r="J39" s="39"/>
      <c r="K39" s="38"/>
      <c r="L39" s="38"/>
      <c r="M39" s="38"/>
      <c r="N39" s="38"/>
      <c r="O39" s="38"/>
      <c r="P39" s="38"/>
      <c r="Q39" s="38"/>
      <c r="R39" s="38"/>
      <c r="S39" s="38"/>
      <c r="U39" s="39"/>
    </row>
    <row r="40" spans="1:21" ht="12.75">
      <c r="A40" s="40"/>
      <c r="B40" s="38"/>
      <c r="C40" s="38"/>
      <c r="D40" s="38"/>
      <c r="E40" s="38"/>
      <c r="F40" s="38"/>
      <c r="G40" s="38"/>
      <c r="H40" s="38"/>
      <c r="I40" s="38"/>
      <c r="J40" s="39"/>
      <c r="K40" s="40"/>
      <c r="L40" s="38"/>
      <c r="M40" s="38"/>
      <c r="N40" s="38"/>
      <c r="O40" s="38"/>
      <c r="P40" s="38"/>
      <c r="Q40" s="38"/>
      <c r="R40" s="38"/>
      <c r="S40" s="38"/>
      <c r="T40" s="38"/>
      <c r="U40" s="39"/>
    </row>
    <row r="41" spans="1:21" ht="12.75">
      <c r="A41" s="40"/>
      <c r="B41" s="38"/>
      <c r="C41" s="38"/>
      <c r="D41" s="38"/>
      <c r="E41" s="38"/>
      <c r="F41" s="38"/>
      <c r="G41" s="38"/>
      <c r="H41" s="38"/>
      <c r="I41" s="38"/>
      <c r="J41" s="39"/>
      <c r="K41" s="40"/>
      <c r="L41" s="38"/>
      <c r="M41" s="38"/>
      <c r="N41" s="38"/>
      <c r="O41" s="38"/>
      <c r="P41" s="38"/>
      <c r="Q41" s="38"/>
      <c r="R41" s="38"/>
      <c r="S41" s="38"/>
      <c r="T41" s="38"/>
      <c r="U41" s="39"/>
    </row>
    <row r="42" spans="1:21" ht="12.75">
      <c r="A42" s="40"/>
      <c r="B42" s="38"/>
      <c r="C42" s="38"/>
      <c r="D42" s="38"/>
      <c r="E42" s="38"/>
      <c r="F42" s="38"/>
      <c r="G42" s="38"/>
      <c r="H42" s="38"/>
      <c r="I42" s="38"/>
      <c r="J42" s="39"/>
      <c r="K42" s="40"/>
      <c r="L42" s="38"/>
      <c r="M42" s="38"/>
      <c r="N42" s="38"/>
      <c r="O42" s="38"/>
      <c r="P42" s="38"/>
      <c r="Q42" s="38"/>
      <c r="R42" s="38"/>
      <c r="S42" s="38"/>
      <c r="T42" s="38"/>
      <c r="U42" s="39"/>
    </row>
    <row r="43" spans="1:21" ht="12.75">
      <c r="A43" s="40"/>
      <c r="B43" s="38"/>
      <c r="C43" s="38"/>
      <c r="D43" s="38"/>
      <c r="E43" s="38"/>
      <c r="F43" s="38"/>
      <c r="G43" s="38"/>
      <c r="H43" s="38"/>
      <c r="I43" s="38"/>
      <c r="J43" s="39"/>
      <c r="K43" s="40"/>
      <c r="L43" s="38"/>
      <c r="M43" s="38"/>
      <c r="N43" s="38"/>
      <c r="O43" s="38"/>
      <c r="P43" s="38"/>
      <c r="Q43" s="38"/>
      <c r="R43" s="38"/>
      <c r="S43" s="38"/>
      <c r="T43" s="38"/>
      <c r="U43" s="39"/>
    </row>
    <row r="44" spans="1:21" ht="12.75">
      <c r="A44" s="40"/>
      <c r="B44" s="38"/>
      <c r="C44" s="38"/>
      <c r="D44" s="38"/>
      <c r="E44" s="38"/>
      <c r="F44" s="38"/>
      <c r="G44" s="38"/>
      <c r="H44" s="38"/>
      <c r="I44" s="38"/>
      <c r="J44" s="39"/>
      <c r="K44" s="40"/>
      <c r="L44" s="38"/>
      <c r="M44" s="38"/>
      <c r="N44" s="38"/>
      <c r="O44" s="38"/>
      <c r="P44" s="38"/>
      <c r="Q44" s="38"/>
      <c r="R44" s="38"/>
      <c r="S44" s="38"/>
      <c r="T44" s="38"/>
      <c r="U44" s="39"/>
    </row>
    <row r="45" spans="1:21" ht="12.75">
      <c r="A45" s="69"/>
      <c r="J45" s="70"/>
      <c r="K45" s="38"/>
      <c r="L45" s="38"/>
      <c r="M45" s="38"/>
      <c r="N45" s="38"/>
      <c r="O45" s="38"/>
      <c r="P45" s="38"/>
      <c r="Q45" s="38"/>
      <c r="R45" s="38"/>
      <c r="S45" s="38"/>
      <c r="U45" s="39"/>
    </row>
    <row r="46" spans="1:21" ht="12.75">
      <c r="A46" s="69"/>
      <c r="K46" s="40"/>
      <c r="L46" s="38"/>
      <c r="M46" s="38"/>
      <c r="N46" s="38"/>
      <c r="O46" s="38"/>
      <c r="P46" s="38"/>
      <c r="Q46" s="38"/>
      <c r="R46" s="38"/>
      <c r="S46" s="38"/>
      <c r="T46" s="38"/>
      <c r="U46" s="39"/>
    </row>
    <row r="47" spans="1:21" ht="12.75">
      <c r="A47" s="69"/>
      <c r="K47" s="40"/>
      <c r="L47" s="38"/>
      <c r="M47" s="38"/>
      <c r="N47" s="38"/>
      <c r="O47" s="38"/>
      <c r="P47" s="38"/>
      <c r="Q47" s="38"/>
      <c r="R47" s="38"/>
      <c r="S47" s="38"/>
      <c r="T47" s="38"/>
      <c r="U47" s="39"/>
    </row>
    <row r="48" spans="1:21" ht="12.75">
      <c r="A48" s="69"/>
      <c r="K48" s="40"/>
      <c r="L48" s="38"/>
      <c r="M48" s="38"/>
      <c r="N48" s="38"/>
      <c r="O48" s="38"/>
      <c r="P48" s="38"/>
      <c r="Q48" s="38"/>
      <c r="R48" s="38"/>
      <c r="S48" s="38"/>
      <c r="T48" s="38"/>
      <c r="U48" s="39"/>
    </row>
    <row r="49" spans="1:21" ht="12.75">
      <c r="A49" s="69"/>
      <c r="K49" s="40"/>
      <c r="L49" s="38"/>
      <c r="M49" s="38"/>
      <c r="N49" s="38"/>
      <c r="O49" s="38"/>
      <c r="P49" s="38"/>
      <c r="Q49" s="38"/>
      <c r="R49" s="38"/>
      <c r="S49" s="38"/>
      <c r="T49" s="38"/>
      <c r="U49" s="39"/>
    </row>
    <row r="50" spans="1:21" ht="12.75">
      <c r="A50" s="69"/>
      <c r="K50" s="40"/>
      <c r="L50" s="38"/>
      <c r="M50" s="38"/>
      <c r="N50" s="38"/>
      <c r="O50" s="38"/>
      <c r="P50" s="38"/>
      <c r="Q50" s="38"/>
      <c r="R50" s="38"/>
      <c r="S50" s="38"/>
      <c r="T50" s="38"/>
      <c r="U50" s="39"/>
    </row>
    <row r="51" spans="1:21" ht="12.75">
      <c r="A51" s="69"/>
      <c r="K51" s="40"/>
      <c r="L51" s="38"/>
      <c r="M51" s="38"/>
      <c r="N51" s="38"/>
      <c r="O51" s="38"/>
      <c r="P51" s="38"/>
      <c r="Q51" s="38"/>
      <c r="R51" s="38"/>
      <c r="S51" s="38"/>
      <c r="T51" s="38"/>
      <c r="U51" s="39"/>
    </row>
    <row r="52" spans="1:21" ht="12.75">
      <c r="A52" s="69"/>
      <c r="K52" s="40"/>
      <c r="L52" s="38"/>
      <c r="M52" s="38"/>
      <c r="N52" s="38"/>
      <c r="O52" s="38"/>
      <c r="P52" s="38"/>
      <c r="Q52" s="38"/>
      <c r="R52" s="38"/>
      <c r="S52" s="38"/>
      <c r="T52" s="38"/>
      <c r="U52" s="39"/>
    </row>
    <row r="53" spans="1:21" ht="12.75">
      <c r="A53" s="69"/>
      <c r="K53" s="40"/>
      <c r="L53" s="38"/>
      <c r="M53" s="38"/>
      <c r="N53" s="38"/>
      <c r="O53" s="38"/>
      <c r="P53" s="38"/>
      <c r="Q53" s="38"/>
      <c r="R53" s="38"/>
      <c r="S53" s="38"/>
      <c r="T53" s="38"/>
      <c r="U53" s="39"/>
    </row>
    <row r="54" spans="1:21" ht="12.75">
      <c r="A54" s="69"/>
      <c r="K54" s="40"/>
      <c r="L54" s="38"/>
      <c r="M54" s="38"/>
      <c r="N54" s="38"/>
      <c r="O54" s="38"/>
      <c r="P54" s="38"/>
      <c r="Q54" s="38"/>
      <c r="R54" s="38"/>
      <c r="S54" s="38"/>
      <c r="T54" s="38"/>
      <c r="U54" s="39"/>
    </row>
    <row r="55" spans="1:21" ht="12.75">
      <c r="A55" s="69"/>
      <c r="K55" s="40"/>
      <c r="L55" s="38"/>
      <c r="M55" s="38"/>
      <c r="N55" s="38"/>
      <c r="O55" s="38"/>
      <c r="P55" s="38"/>
      <c r="Q55" s="38"/>
      <c r="R55" s="38"/>
      <c r="S55" s="38"/>
      <c r="T55" s="38"/>
      <c r="U55" s="39"/>
    </row>
    <row r="56" spans="1:21" ht="12.75">
      <c r="A56" s="69"/>
      <c r="K56" s="40"/>
      <c r="L56" s="38"/>
      <c r="M56" s="38"/>
      <c r="N56" s="38"/>
      <c r="O56" s="38"/>
      <c r="P56" s="38"/>
      <c r="Q56" s="38"/>
      <c r="R56" s="38"/>
      <c r="S56" s="38"/>
      <c r="T56" s="38"/>
      <c r="U56" s="39"/>
    </row>
    <row r="57" spans="1:21" ht="12.75">
      <c r="A57" s="69"/>
      <c r="K57" s="40"/>
      <c r="L57" s="38"/>
      <c r="M57" s="38"/>
      <c r="N57" s="38"/>
      <c r="O57" s="38"/>
      <c r="P57" s="38"/>
      <c r="Q57" s="38"/>
      <c r="R57" s="38"/>
      <c r="S57" s="38"/>
      <c r="T57" s="38"/>
      <c r="U57" s="39"/>
    </row>
    <row r="58" spans="1:21" ht="12.75">
      <c r="A58" s="69"/>
      <c r="K58" s="40"/>
      <c r="L58" s="38"/>
      <c r="M58" s="38"/>
      <c r="N58" s="38"/>
      <c r="O58" s="38"/>
      <c r="P58" s="38"/>
      <c r="Q58" s="38"/>
      <c r="R58" s="38"/>
      <c r="S58" s="38"/>
      <c r="T58" s="38"/>
      <c r="U58" s="39"/>
    </row>
    <row r="59" spans="1:21" ht="13.5" thickBot="1">
      <c r="A59" s="41"/>
      <c r="B59" s="42"/>
      <c r="C59" s="42"/>
      <c r="D59" s="42"/>
      <c r="E59" s="42"/>
      <c r="F59" s="42"/>
      <c r="G59" s="42"/>
      <c r="H59" s="42"/>
      <c r="I59" s="42"/>
      <c r="J59" s="43"/>
      <c r="K59" s="41"/>
      <c r="L59" s="42"/>
      <c r="M59" s="42"/>
      <c r="N59" s="42"/>
      <c r="O59" s="42"/>
      <c r="P59" s="42"/>
      <c r="Q59" s="42"/>
      <c r="R59" s="42"/>
      <c r="S59" s="42"/>
      <c r="T59" s="42"/>
      <c r="U59" s="43"/>
    </row>
  </sheetData>
  <printOptions/>
  <pageMargins left="0.7480314960629921" right="0.15748031496062992" top="0.5905511811023623" bottom="0.5118110236220472" header="0.5118110236220472" footer="0.5118110236220472"/>
  <pageSetup horizontalDpi="600" verticalDpi="600" orientation="landscape" paperSize="8" r:id="rId3"/>
  <legacyDrawing r:id="rId2"/>
  <oleObjects>
    <oleObject progId="Word.Picture.8" shapeId="58449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Aaro Kohonen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Jouni Räsänen</dc:creator>
  <cp:keywords/>
  <dc:description/>
  <cp:lastModifiedBy>Jouni Räsänen</cp:lastModifiedBy>
  <cp:lastPrinted>2001-05-05T09:29:08Z</cp:lastPrinted>
  <dcterms:created xsi:type="dcterms:W3CDTF">2000-06-28T15:01:03Z</dcterms:created>
  <dcterms:modified xsi:type="dcterms:W3CDTF">2003-02-26T16:46:11Z</dcterms:modified>
  <cp:category/>
  <cp:version/>
  <cp:contentType/>
  <cp:contentStatus/>
</cp:coreProperties>
</file>